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C837BEF5-0B77-40A9-B812-69B54EB4AA35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4400" windowHeight="1560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8" i="1"/>
  <c r="H59" i="1"/>
  <c r="H42" i="1"/>
  <c r="H43" i="1"/>
  <c r="H44" i="1"/>
  <c r="H45" i="1"/>
  <c r="H46" i="1"/>
  <c r="H47" i="1"/>
  <c r="H48" i="1"/>
  <c r="H49" i="1"/>
  <c r="H41" i="1"/>
  <c r="H35" i="1"/>
  <c r="H22" i="1"/>
  <c r="H27" i="1"/>
  <c r="H2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H57" i="1" s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E23" i="1"/>
  <c r="H23" i="1" s="1"/>
  <c r="E24" i="1"/>
  <c r="H24" i="1" s="1"/>
  <c r="E25" i="1"/>
  <c r="H25" i="1" s="1"/>
  <c r="E26" i="1"/>
  <c r="H26" i="1" s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C10" i="1" s="1"/>
  <c r="C160" i="1" s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D10" i="1" s="1"/>
  <c r="D160" i="1" s="1"/>
  <c r="C12" i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<sst xmlns="http://schemas.openxmlformats.org/spreadsheetml/2006/main" count="163" uniqueCount="90">
  <si>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</si>
  <si>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</si>
  <si>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</si>
  <si>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</si>
  <si>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</si>
  <si>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</si>
  <si>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</si>
  <si>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</si>
  <si>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</si>
  <si>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</si>
  <si>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</si>
  <si>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</si>
  <si>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</si>
  <si>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</si>
  <si>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</si>
  <si>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</si>
  <si>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</si>
  <si>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</si>
  <si>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</si>
  <si>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</si>
  <si>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</si>
  <si>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</si>
  <si>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</si>
  <si>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</si>
  <si>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</si>
  <si>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</si>
  <si>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</si>
  <si>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</si>
  <si>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</si>
  <si>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</si>
  <si>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</si>
  <si>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</si>
  <si>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</si>
  <si>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</si>
  <si>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</si>
  <si>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</si>
  <si>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</si>
  <si>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</si>
  <si>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</si>
  <si>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</si>
  <si>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</si>
  <si>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</si>
  <si>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</si>
  <si>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</si>
  <si>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</si>
  <si>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</si>
  <si>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</si>
  <si>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</si>
  <si>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</si>
  <si>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</si>
  <si>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</si>
  <si>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</si>
  <si>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</si>
  <si>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</si>
  <si>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</si>
  <si>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</si>
  <si>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</si>
  <si>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</si>
  <si>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</si>
  <si>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</si>
  <si>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</si>
  <si>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</si>
  <si>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</si>
  <si>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</si>
  <si>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</si>
  <si>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</si>
  <si>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</si>
  <si>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</si>
  <si>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</si>
  <si>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</si>
  <si>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</si>
  <si>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</si>
  <si>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</si>
  <si>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</si>
  <si>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</si>
  <si>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</si>
  <si>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</si>
  <si>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</si>
  <si>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</si>
  <si>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</si>
  <si>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</si>
  <si>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</si>
  <si>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</si>
  <si>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</si>
  <si>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</si>
  <si>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</si>
  <si>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</si>
  <si>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</si>
  <si>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Septiembre de 2023 (b)</t>
  </si>
  <si>
    <t>Consejo de Urbanización Municicpal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</si>
</sst>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/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89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51074116.460000008</v>
      </c>
      <c r="D10" s="8">
        <f>SUM(D12,D20,D30,D40,D50,D60,D64,D73,D77)</f>
        <v>31777925.5</v>
      </c>
      <c r="E10" s="24">
        <f t="shared" ref="E10:H10" si="0">SUM(E12,E20,E30,E40,E50,E60,E64,E73,E77)</f>
        <v>82852041.960000008</v>
      </c>
      <c r="F10" s="8">
        <f t="shared" si="0"/>
        <v>35501683.480000004</v>
      </c>
      <c r="G10" s="8">
        <f t="shared" si="0"/>
        <v>35501683.480000004</v>
      </c>
      <c r="H10" s="24">
        <f t="shared" si="0"/>
        <v>47350358.480000004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34163197.780000009</v>
      </c>
      <c r="D12" s="7">
        <f>SUM(D13:D19)</f>
        <v>0</v>
      </c>
      <c r="E12" s="25">
        <f t="shared" ref="E12:H12" si="1">SUM(E13:E19)</f>
        <v>34163197.780000009</v>
      </c>
      <c r="F12" s="7">
        <f t="shared" si="1"/>
        <v>17415783.93</v>
      </c>
      <c r="G12" s="7">
        <f t="shared" si="1"/>
        <v>17415783.93</v>
      </c>
      <c r="H12" s="25">
        <f t="shared" si="1"/>
        <v>16747413.850000001</v>
      </c>
    </row>
    <row r="13" spans="2:9" ht="24" x14ac:dyDescent="0.2">
      <c r="B13" s="10" t="s">
        <v>14</v>
      </c>
      <c r="C13" s="22">
        <v>10444079.82</v>
      </c>
      <c r="D13" s="22">
        <v>0</v>
      </c>
      <c r="E13" s="26">
        <f>SUM(C13:D13)</f>
        <v>10444079.82</v>
      </c>
      <c r="F13" s="23">
        <v>6943797.0899999999</v>
      </c>
      <c r="G13" s="23">
        <v>6943797.0899999999</v>
      </c>
      <c r="H13" s="30">
        <f>SUM(E13-F13)</f>
        <v>3500282.7300000004</v>
      </c>
    </row>
    <row r="14" spans="2:9" ht="22.9" customHeight="1" x14ac:dyDescent="0.2">
      <c r="B14" s="10" t="s">
        <v>15</v>
      </c>
      <c r="C14" s="22"/>
      <c r="D14" s="22">
        <v>0</v>
      </c>
      <c r="E14" s="26">
        <f t="shared" ref="E14:E79" si="2">SUM(C14:D14)</f>
        <v>0</v>
      </c>
      <c r="F14" s="23"/>
      <c r="G14" s="23"/>
      <c r="H14" s="30">
        <f t="shared" ref="H14:H79" si="3">SUM(E14-F14)</f>
        <v>0</v>
      </c>
    </row>
    <row r="15" spans="2:9" x14ac:dyDescent="0.2">
      <c r="B15" s="10" t="s">
        <v>16</v>
      </c>
      <c r="C15" s="22">
        <v>8838590.3800000008</v>
      </c>
      <c r="D15" s="22">
        <v>0</v>
      </c>
      <c r="E15" s="26">
        <f t="shared" si="2"/>
        <v>8838590.3800000008</v>
      </c>
      <c r="F15" s="23">
        <v>4450856.13</v>
      </c>
      <c r="G15" s="23">
        <v>4450856.13</v>
      </c>
      <c r="H15" s="30">
        <f t="shared" si="3"/>
        <v>4387734.2500000009</v>
      </c>
    </row>
    <row r="16" spans="2:9" x14ac:dyDescent="0.2">
      <c r="B16" s="10" t="s">
        <v>17</v>
      </c>
      <c r="C16" s="22">
        <v>4170380.53</v>
      </c>
      <c r="D16" s="22">
        <v>0</v>
      </c>
      <c r="E16" s="26">
        <f t="shared" si="2"/>
        <v>4170380.53</v>
      </c>
      <c r="F16" s="23">
        <v>2841802.8</v>
      </c>
      <c r="G16" s="23">
        <v>2841802.8</v>
      </c>
      <c r="H16" s="30">
        <f t="shared" si="3"/>
        <v>1328577.73</v>
      </c>
    </row>
    <row r="17" spans="2:8" x14ac:dyDescent="0.2">
      <c r="B17" s="10" t="s">
        <v>18</v>
      </c>
      <c r="C17" s="22">
        <v>8225979.7400000002</v>
      </c>
      <c r="D17" s="22">
        <v>0</v>
      </c>
      <c r="E17" s="26">
        <f t="shared" si="2"/>
        <v>8225979.7400000002</v>
      </c>
      <c r="F17" s="23">
        <v>3179327.91</v>
      </c>
      <c r="G17" s="23">
        <v>3179327.91</v>
      </c>
      <c r="H17" s="30">
        <f t="shared" si="3"/>
        <v>5046651.83</v>
      </c>
    </row>
    <row r="18" spans="2:8" x14ac:dyDescent="0.2">
      <c r="B18" s="10" t="s">
        <v>19</v>
      </c>
      <c r="C18" s="22">
        <v>2484167.31</v>
      </c>
      <c r="D18" s="22">
        <v>0</v>
      </c>
      <c r="E18" s="26">
        <f t="shared" si="2"/>
        <v>2484167.31</v>
      </c>
      <c r="F18" s="23">
        <v>0</v>
      </c>
      <c r="G18" s="23">
        <v>0</v>
      </c>
      <c r="H18" s="30">
        <f t="shared" si="3"/>
        <v>2484167.31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/>
      <c r="G19" s="23"/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2628500</v>
      </c>
      <c r="D20" s="7">
        <f t="shared" ref="D20:H20" si="4">SUM(D21:D29)</f>
        <v>-30000</v>
      </c>
      <c r="E20" s="25">
        <f t="shared" si="4"/>
        <v>2598500</v>
      </c>
      <c r="F20" s="7">
        <f t="shared" si="4"/>
        <v>1095127.7</v>
      </c>
      <c r="G20" s="7">
        <f t="shared" si="4"/>
        <v>1095127.7</v>
      </c>
      <c r="H20" s="25">
        <f t="shared" si="4"/>
        <v>1503372.3</v>
      </c>
    </row>
    <row r="21" spans="2:8" ht="24" x14ac:dyDescent="0.2">
      <c r="B21" s="10" t="s">
        <v>22</v>
      </c>
      <c r="C21" s="22">
        <v>788500</v>
      </c>
      <c r="D21" s="22">
        <v>-30000</v>
      </c>
      <c r="E21" s="26">
        <f t="shared" si="2"/>
        <v>758500</v>
      </c>
      <c r="F21" s="23">
        <v>370516.68</v>
      </c>
      <c r="G21" s="23">
        <v>370516.68</v>
      </c>
      <c r="H21" s="30">
        <f t="shared" si="3"/>
        <v>387983.32</v>
      </c>
    </row>
    <row r="22" spans="2:8" x14ac:dyDescent="0.2">
      <c r="B22" s="10" t="s">
        <v>23</v>
      </c>
      <c r="C22" s="22">
        <v>170000</v>
      </c>
      <c r="D22" s="22">
        <v>0</v>
      </c>
      <c r="E22" s="26">
        <f t="shared" si="2"/>
        <v>170000</v>
      </c>
      <c r="F22" s="23">
        <v>101217.5</v>
      </c>
      <c r="G22" s="23">
        <v>101217.5</v>
      </c>
      <c r="H22" s="30">
        <f t="shared" si="3"/>
        <v>68782.5</v>
      </c>
    </row>
    <row r="23" spans="2:8" ht="24" x14ac:dyDescent="0.2">
      <c r="B23" s="10" t="s">
        <v>24</v>
      </c>
      <c r="C23" s="22"/>
      <c r="D23" s="22">
        <v>0</v>
      </c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/>
      <c r="D24" s="22">
        <v>0</v>
      </c>
      <c r="E24" s="26">
        <f t="shared" si="2"/>
        <v>0</v>
      </c>
      <c r="F24" s="23"/>
      <c r="G24" s="23"/>
      <c r="H24" s="30">
        <f t="shared" si="3"/>
        <v>0</v>
      </c>
    </row>
    <row r="25" spans="2:8" ht="23.45" customHeight="1" x14ac:dyDescent="0.2">
      <c r="B25" s="10" t="s">
        <v>26</v>
      </c>
      <c r="C25" s="22">
        <v>10000</v>
      </c>
      <c r="D25" s="22">
        <v>0</v>
      </c>
      <c r="E25" s="26">
        <f t="shared" si="2"/>
        <v>10000</v>
      </c>
      <c r="F25" s="23">
        <v>1776.8</v>
      </c>
      <c r="G25" s="23">
        <v>1776.8</v>
      </c>
      <c r="H25" s="30">
        <f t="shared" si="3"/>
        <v>8223.2000000000007</v>
      </c>
    </row>
    <row r="26" spans="2:8" x14ac:dyDescent="0.2">
      <c r="B26" s="10" t="s">
        <v>27</v>
      </c>
      <c r="C26" s="22">
        <v>1550000</v>
      </c>
      <c r="D26" s="22">
        <v>0</v>
      </c>
      <c r="E26" s="26">
        <f t="shared" si="2"/>
        <v>1550000</v>
      </c>
      <c r="F26" s="23">
        <v>581187.24</v>
      </c>
      <c r="G26" s="23">
        <v>581187.24</v>
      </c>
      <c r="H26" s="30">
        <f t="shared" si="3"/>
        <v>968812.76</v>
      </c>
    </row>
    <row r="27" spans="2:8" ht="24" x14ac:dyDescent="0.2">
      <c r="B27" s="10" t="s">
        <v>28</v>
      </c>
      <c r="C27" s="22">
        <v>110000</v>
      </c>
      <c r="D27" s="22">
        <v>0</v>
      </c>
      <c r="E27" s="26">
        <f t="shared" si="2"/>
        <v>110000</v>
      </c>
      <c r="F27" s="23">
        <v>40429.480000000003</v>
      </c>
      <c r="G27" s="23">
        <v>40429.480000000003</v>
      </c>
      <c r="H27" s="30">
        <f t="shared" si="3"/>
        <v>69570.51999999999</v>
      </c>
    </row>
    <row r="28" spans="2:8" ht="12" customHeight="1" x14ac:dyDescent="0.2">
      <c r="B28" s="10" t="s">
        <v>29</v>
      </c>
      <c r="C28" s="22"/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/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3378000</v>
      </c>
      <c r="D30" s="7">
        <f t="shared" ref="D30:H30" si="5">SUM(D31:D39)</f>
        <v>830000</v>
      </c>
      <c r="E30" s="25">
        <f t="shared" si="5"/>
        <v>4208000</v>
      </c>
      <c r="F30" s="7">
        <f t="shared" si="5"/>
        <v>1522014.0099999998</v>
      </c>
      <c r="G30" s="7">
        <f t="shared" si="5"/>
        <v>1522014.0099999998</v>
      </c>
      <c r="H30" s="25">
        <f t="shared" si="5"/>
        <v>2685985.99</v>
      </c>
    </row>
    <row r="31" spans="2:8" x14ac:dyDescent="0.2">
      <c r="B31" s="10" t="s">
        <v>32</v>
      </c>
      <c r="C31" s="22">
        <v>140000</v>
      </c>
      <c r="D31" s="22">
        <v>0</v>
      </c>
      <c r="E31" s="26">
        <f t="shared" si="2"/>
        <v>140000</v>
      </c>
      <c r="F31" s="23">
        <v>83553.070000000007</v>
      </c>
      <c r="G31" s="23">
        <v>83553.070000000007</v>
      </c>
      <c r="H31" s="30">
        <f t="shared" si="3"/>
        <v>56446.929999999993</v>
      </c>
    </row>
    <row r="32" spans="2:8" x14ac:dyDescent="0.2">
      <c r="B32" s="10" t="s">
        <v>33</v>
      </c>
      <c r="C32" s="22">
        <v>80000</v>
      </c>
      <c r="D32" s="22">
        <v>0</v>
      </c>
      <c r="E32" s="26">
        <f t="shared" si="2"/>
        <v>80000</v>
      </c>
      <c r="F32" s="23">
        <v>47722.400000000001</v>
      </c>
      <c r="G32" s="23">
        <v>47722.400000000001</v>
      </c>
      <c r="H32" s="30">
        <f t="shared" si="3"/>
        <v>32277.599999999999</v>
      </c>
    </row>
    <row r="33" spans="2:8" ht="24" x14ac:dyDescent="0.2">
      <c r="B33" s="10" t="s">
        <v>34</v>
      </c>
      <c r="C33" s="22">
        <v>525000</v>
      </c>
      <c r="D33" s="22">
        <v>0</v>
      </c>
      <c r="E33" s="26">
        <f t="shared" si="2"/>
        <v>525000</v>
      </c>
      <c r="F33" s="23">
        <v>0</v>
      </c>
      <c r="G33" s="23">
        <v>0</v>
      </c>
      <c r="H33" s="30">
        <f t="shared" si="3"/>
        <v>525000</v>
      </c>
    </row>
    <row r="34" spans="2:8" ht="24.6" customHeight="1" x14ac:dyDescent="0.2">
      <c r="B34" s="10" t="s">
        <v>35</v>
      </c>
      <c r="C34" s="22">
        <v>310000</v>
      </c>
      <c r="D34" s="22">
        <v>0</v>
      </c>
      <c r="E34" s="26">
        <f t="shared" si="2"/>
        <v>310000</v>
      </c>
      <c r="F34" s="23">
        <v>198984.5</v>
      </c>
      <c r="G34" s="23">
        <v>198984.5</v>
      </c>
      <c r="H34" s="30">
        <f t="shared" si="3"/>
        <v>111015.5</v>
      </c>
    </row>
    <row r="35" spans="2:8" ht="24" x14ac:dyDescent="0.2">
      <c r="B35" s="10" t="s">
        <v>36</v>
      </c>
      <c r="C35" s="22">
        <v>1548000</v>
      </c>
      <c r="D35" s="22">
        <v>830000</v>
      </c>
      <c r="E35" s="26">
        <f t="shared" si="2"/>
        <v>2378000</v>
      </c>
      <c r="F35" s="23">
        <v>904297.09</v>
      </c>
      <c r="G35" s="23">
        <v>904297.09</v>
      </c>
      <c r="H35" s="30">
        <f t="shared" si="3"/>
        <v>1473702.9100000001</v>
      </c>
    </row>
    <row r="36" spans="2:8" ht="24" x14ac:dyDescent="0.2">
      <c r="B36" s="10" t="s">
        <v>37</v>
      </c>
      <c r="C36" s="22">
        <v>100000</v>
      </c>
      <c r="D36" s="22">
        <v>0</v>
      </c>
      <c r="E36" s="26">
        <f t="shared" si="2"/>
        <v>100000</v>
      </c>
      <c r="F36" s="23">
        <v>77829.89</v>
      </c>
      <c r="G36" s="23">
        <v>77829.89</v>
      </c>
      <c r="H36" s="30">
        <f t="shared" si="3"/>
        <v>22170.11</v>
      </c>
    </row>
    <row r="37" spans="2:8" x14ac:dyDescent="0.2">
      <c r="B37" s="10" t="s">
        <v>38</v>
      </c>
      <c r="C37" s="22"/>
      <c r="D37" s="22">
        <v>0</v>
      </c>
      <c r="E37" s="26">
        <f t="shared" si="2"/>
        <v>0</v>
      </c>
      <c r="F37" s="23"/>
      <c r="G37" s="23"/>
      <c r="H37" s="30">
        <f t="shared" si="3"/>
        <v>0</v>
      </c>
    </row>
    <row r="38" spans="2:8" x14ac:dyDescent="0.2">
      <c r="B38" s="10" t="s">
        <v>39</v>
      </c>
      <c r="C38" s="22">
        <v>550000</v>
      </c>
      <c r="D38" s="22">
        <v>0</v>
      </c>
      <c r="E38" s="26">
        <f t="shared" si="2"/>
        <v>550000</v>
      </c>
      <c r="F38" s="23">
        <v>174958.14</v>
      </c>
      <c r="G38" s="23">
        <v>174958.14</v>
      </c>
      <c r="H38" s="30">
        <f t="shared" si="3"/>
        <v>375041.86</v>
      </c>
    </row>
    <row r="39" spans="2:8" x14ac:dyDescent="0.2">
      <c r="B39" s="10" t="s">
        <v>40</v>
      </c>
      <c r="C39" s="22">
        <v>125000</v>
      </c>
      <c r="D39" s="22">
        <v>0</v>
      </c>
      <c r="E39" s="26">
        <f t="shared" si="2"/>
        <v>125000</v>
      </c>
      <c r="F39" s="23">
        <v>34668.92</v>
      </c>
      <c r="G39" s="23">
        <v>34668.92</v>
      </c>
      <c r="H39" s="30">
        <f t="shared" si="3"/>
        <v>90331.08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1600000</v>
      </c>
      <c r="D50" s="7">
        <f t="shared" ref="D50:H50" si="7">SUM(D51:D59)</f>
        <v>0</v>
      </c>
      <c r="E50" s="25">
        <f t="shared" si="7"/>
        <v>1600000</v>
      </c>
      <c r="F50" s="7">
        <f t="shared" si="7"/>
        <v>452894.76</v>
      </c>
      <c r="G50" s="7">
        <f t="shared" si="7"/>
        <v>452894.76</v>
      </c>
      <c r="H50" s="25">
        <f t="shared" si="7"/>
        <v>1147105.24</v>
      </c>
    </row>
    <row r="51" spans="2:8" x14ac:dyDescent="0.2">
      <c r="B51" s="10" t="s">
        <v>52</v>
      </c>
      <c r="C51" s="22">
        <v>1000000</v>
      </c>
      <c r="D51" s="22">
        <v>-115000</v>
      </c>
      <c r="E51" s="26">
        <f t="shared" si="2"/>
        <v>885000</v>
      </c>
      <c r="F51" s="23">
        <v>238062.76</v>
      </c>
      <c r="G51" s="23">
        <v>238062.76</v>
      </c>
      <c r="H51" s="30">
        <f t="shared" si="3"/>
        <v>646937.24</v>
      </c>
    </row>
    <row r="52" spans="2:8" x14ac:dyDescent="0.2">
      <c r="B52" s="10" t="s">
        <v>53</v>
      </c>
      <c r="C52" s="22"/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/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500000</v>
      </c>
      <c r="D54" s="22">
        <v>0</v>
      </c>
      <c r="E54" s="26">
        <f t="shared" si="2"/>
        <v>500000</v>
      </c>
      <c r="F54" s="23">
        <v>0</v>
      </c>
      <c r="G54" s="23">
        <v>0</v>
      </c>
      <c r="H54" s="30">
        <f t="shared" si="3"/>
        <v>500000</v>
      </c>
    </row>
    <row r="55" spans="2:8" x14ac:dyDescent="0.2">
      <c r="B55" s="10" t="s">
        <v>56</v>
      </c>
      <c r="C55" s="22"/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100000</v>
      </c>
      <c r="D56" s="22">
        <v>115000</v>
      </c>
      <c r="E56" s="26">
        <f t="shared" si="2"/>
        <v>215000</v>
      </c>
      <c r="F56" s="23">
        <v>214832</v>
      </c>
      <c r="G56" s="23">
        <v>214832</v>
      </c>
      <c r="H56" s="30">
        <f t="shared" si="3"/>
        <v>168</v>
      </c>
    </row>
    <row r="57" spans="2:8" x14ac:dyDescent="0.2">
      <c r="B57" s="10" t="s">
        <v>58</v>
      </c>
      <c r="C57" s="22"/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/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/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9304418.6799999997</v>
      </c>
      <c r="D60" s="7">
        <f t="shared" ref="D60:H60" si="8">SUM(D61:D63)</f>
        <v>30977925.5</v>
      </c>
      <c r="E60" s="25">
        <f t="shared" si="8"/>
        <v>40282344.18</v>
      </c>
      <c r="F60" s="7">
        <f t="shared" si="8"/>
        <v>15015863.08</v>
      </c>
      <c r="G60" s="7">
        <f t="shared" si="8"/>
        <v>15015863.08</v>
      </c>
      <c r="H60" s="25">
        <f t="shared" si="8"/>
        <v>25266481.100000001</v>
      </c>
    </row>
    <row r="61" spans="2:8" x14ac:dyDescent="0.2">
      <c r="B61" s="10" t="s">
        <v>62</v>
      </c>
      <c r="C61" s="22">
        <v>9304418.6799999997</v>
      </c>
      <c r="D61" s="22">
        <v>30977925.5</v>
      </c>
      <c r="E61" s="26">
        <f t="shared" si="2"/>
        <v>40282344.18</v>
      </c>
      <c r="F61" s="23">
        <v>15015863.08</v>
      </c>
      <c r="G61" s="23">
        <v>15015863.08</v>
      </c>
      <c r="H61" s="30">
        <f t="shared" si="3"/>
        <v>25266481.100000001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51074116.460000008</v>
      </c>
      <c r="D160" s="21">
        <f t="shared" ref="D160:G160" si="28">SUM(D10,D85)</f>
        <v>31777925.5</v>
      </c>
      <c r="E160" s="28">
        <f>SUM(E10,E85)</f>
        <v>82852041.960000008</v>
      </c>
      <c r="F160" s="21">
        <f t="shared" si="28"/>
        <v>35501683.480000004</v>
      </c>
      <c r="G160" s="21">
        <f t="shared" si="28"/>
        <v>35501683.480000004</v>
      </c>
      <c r="H160" s="28">
        <f>SUM(H10,H85)</f>
        <v>47350358.480000004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2020-01-08T21:14:59Z</dcterms:created>
  <dcterms:modified xsi:type="dcterms:W3CDTF">2023-10-06T17:21:59Z</dcterms:modified>
</cp:coreProperties>
</file>